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條件" state="visible" r:id="rId4"/>
    <sheet sheetId="2" name="報價單" state="visible" r:id="rId5"/>
  </sheets>
  <definedNames>
    <definedName name="taxRate">'條件'!$B$2</definedName>
    <definedName name="discount">'條件'!$B$3</definedName>
    <definedName name="validDays">'條件'!$B$4</definedName>
    <definedName name="subtotal">'報價單'!$B$11</definedName>
    <definedName name="discountAmount">'報價單'!$B$12</definedName>
    <definedName name="taxable">'報價單'!$B$13</definedName>
    <definedName name="tax">'報價單'!$B$14</definedName>
    <definedName name="grandTotal">'報價單'!$B$15</definedName>
  </definedNames>
  <calcPr calcId="171027" fullCalcOnLoad="1"/>
</workbook>
</file>

<file path=xl/sharedStrings.xml><?xml version="1.0" encoding="utf-8"?>
<sst xmlns="http://schemas.openxmlformats.org/spreadsheetml/2006/main" count="32" uniqueCount="30">
  <si>
    <t>報價條件</t>
  </si>
  <si>
    <t>營業稅率</t>
  </si>
  <si>
    <t>整案折扣</t>
  </si>
  <si>
    <t>報價有效天數</t>
  </si>
  <si>
    <t>報價單</t>
  </si>
  <si>
    <t>項次</t>
  </si>
  <si>
    <t>品名</t>
  </si>
  <si>
    <t>規格說明</t>
  </si>
  <si>
    <t>數量</t>
  </si>
  <si>
    <t>單位</t>
  </si>
  <si>
    <t>單價</t>
  </si>
  <si>
    <t>小計</t>
  </si>
  <si>
    <t>網站前端開發</t>
  </si>
  <si>
    <t>含 RWD 與無障礙檢測</t>
  </si>
  <si>
    <t>式</t>
  </si>
  <si>
    <t>API 介接</t>
  </si>
  <si>
    <t>第三方金流 × 2</t>
  </si>
  <si>
    <t>教育訓練</t>
  </si>
  <si>
    <t>半日、含教材</t>
  </si>
  <si>
    <t>場</t>
  </si>
  <si>
    <t>維運支援</t>
  </si>
  <si>
    <t>每月 8 小時</t>
  </si>
  <si>
    <t>月</t>
  </si>
  <si>
    <t>Total</t>
  </si>
  <si>
    <t>金額計算</t>
  </si>
  <si>
    <t>折扣</t>
  </si>
  <si>
    <t>未稅金額</t>
  </si>
  <si>
    <t>營業稅</t>
  </si>
  <si>
    <t>總計（含稅）</t>
  </si>
  <si>
    <t>本報價自報價日起 validDays 天內有效。改「條件」分頁的稅率或折扣， 整張報價單即時重算 —— 在此檢視器與 Excel 中皆然。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</si>
</sst>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color theme="1"/>
      <family val="2"/>
      <scheme val="minor"/>
      <sz val="11"/>
      <name val="Calibri"/>
    </font>
    <font>
      <b/>
      <color rgb="FF0F172A"/>
      <sz val="13"/>
      <name val="Calibri"/>
    </font>
    <font>
      <color rgb="FF64748B"/>
      <sz val="11"/>
      <name val="Calibri"/>
    </font>
    <font>
      <b/>
      <color rgb="FF0F172A"/>
      <sz val="11"/>
      <name val="Calibri"/>
    </font>
    <font>
      <b/>
      <color rgb="FFFFFFFF"/>
      <sz val="11"/>
      <name val="Calibri"/>
    </font>
    <font>
      <color rgb="FF0F172A"/>
      <sz val="11"/>
      <name val="Calibri"/>
    </font>
    <font>
      <i/>
      <color rgb="FF64748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/>
      <right/>
      <top style="hair">
        <color rgb="FFCBD5E1"/>
      </top>
      <bottom style="hair">
        <color rgb="FFCBD5E1"/>
      </bottom>
      <diagonal/>
    </border>
    <border>
      <left/>
      <right/>
      <top/>
      <bottom style="thin">
        <color rgb="FF0F172A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2" borderId="1" xfId="0" applyNumberFormat="1" applyFont="1" applyFill="1" applyBorder="1"/>
    <xf numFmtId="3" fontId="3" fillId="2" borderId="1" xfId="0" applyNumberFormat="1" applyFont="1" applyFill="1" applyBorder="1"/>
    <xf numFmtId="0" fontId="4" fillId="3" borderId="2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3" fontId="5" fillId="0" borderId="0" xfId="0" applyNumberFormat="1" applyFont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1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3">
        <v>0.05</v>
      </c>
    </row>
    <row r="3" spans="1:2" x14ac:dyDescent="0.25">
      <c r="A3" s="2" t="s">
        <v>2</v>
      </c>
      <c r="B3" s="3">
        <v>0.03</v>
      </c>
    </row>
    <row r="4" spans="1:2" x14ac:dyDescent="0.25">
      <c r="A4" s="2" t="s">
        <v>3</v>
      </c>
      <c r="B4" s="4">
        <v>30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FormatPr defaultRowHeight="15" outlineLevelRow="0" outlineLevelCol="0" x14ac:dyDescent="55"/>
  <cols>
    <col min="1" max="1" width="6" customWidth="1"/>
    <col min="2" max="2" width="20" customWidth="1"/>
    <col min="3" max="3" width="26" customWidth="1"/>
    <col min="4" max="4" width="8" customWidth="1"/>
    <col min="5" max="5" width="7" customWidth="1"/>
    <col min="6" max="6" width="12" customWidth="1"/>
    <col min="7" max="7" width="13" customWidth="1"/>
  </cols>
  <sheetData>
    <row r="1" spans="1:3" x14ac:dyDescent="0.25">
      <c r="A1" s="1" t="s">
        <v>4</v>
      </c>
      <c r="B1" s="1"/>
      <c r="C1" s="1"/>
    </row>
    <row r="3" spans="1:7" x14ac:dyDescent="0.2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1</v>
      </c>
      <c r="B4" s="6" t="s">
        <v>12</v>
      </c>
      <c r="C4" s="7" t="s">
        <v>13</v>
      </c>
      <c r="D4" s="8">
        <v>1</v>
      </c>
      <c r="E4" s="6" t="s">
        <v>14</v>
      </c>
      <c r="F4" s="8">
        <v>480000</v>
      </c>
      <c r="G4" s="8">
        <f>D4*F4</f>
        <v>480000</v>
      </c>
    </row>
    <row r="5" spans="1:7" x14ac:dyDescent="0.25">
      <c r="A5" s="6">
        <v>2</v>
      </c>
      <c r="B5" s="6" t="s">
        <v>15</v>
      </c>
      <c r="C5" s="7" t="s">
        <v>16</v>
      </c>
      <c r="D5" s="8">
        <v>2</v>
      </c>
      <c r="E5" s="6" t="s">
        <v>14</v>
      </c>
      <c r="F5" s="8">
        <v>90000</v>
      </c>
      <c r="G5" s="8">
        <f>D5*F5</f>
        <v>180000</v>
      </c>
    </row>
    <row r="6" spans="1:7" x14ac:dyDescent="0.25">
      <c r="A6" s="6">
        <v>3</v>
      </c>
      <c r="B6" s="6" t="s">
        <v>17</v>
      </c>
      <c r="C6" s="7" t="s">
        <v>18</v>
      </c>
      <c r="D6" s="8">
        <v>3</v>
      </c>
      <c r="E6" s="6" t="s">
        <v>19</v>
      </c>
      <c r="F6" s="8">
        <v>25000</v>
      </c>
      <c r="G6" s="8">
        <f>D6*F6</f>
        <v>75000</v>
      </c>
    </row>
    <row r="7" spans="1:7" x14ac:dyDescent="0.25">
      <c r="A7" s="6">
        <v>4</v>
      </c>
      <c r="B7" s="6" t="s">
        <v>20</v>
      </c>
      <c r="C7" s="7" t="s">
        <v>21</v>
      </c>
      <c r="D7" s="8">
        <v>12</v>
      </c>
      <c r="E7" s="6" t="s">
        <v>22</v>
      </c>
      <c r="F7" s="8">
        <v>18000</v>
      </c>
      <c r="G7" s="8">
        <f>D7*F7</f>
        <v>216000</v>
      </c>
    </row>
    <row r="8" spans="1:7" x14ac:dyDescent="0.25">
      <c r="A8" s="9" t="s">
        <v>23</v>
      </c>
      <c r="B8" s="9"/>
      <c r="C8" s="9"/>
      <c r="D8" s="9"/>
      <c r="E8" s="9"/>
      <c r="F8" s="9"/>
      <c r="G8" s="10">
        <f>SUM(G4:G7)</f>
        <v>951000</v>
      </c>
    </row>
    <row r="10" spans="1:2" x14ac:dyDescent="0.25">
      <c r="A10" s="1" t="s">
        <v>24</v>
      </c>
      <c r="B10" s="1"/>
    </row>
    <row r="11" spans="1:2" x14ac:dyDescent="0.25">
      <c r="A11" s="2" t="s">
        <v>11</v>
      </c>
      <c r="B11" s="4">
        <f>SUM(G4:G7)</f>
        <v>951000</v>
      </c>
    </row>
    <row r="12" spans="1:2" x14ac:dyDescent="0.25">
      <c r="A12" s="2" t="s">
        <v>25</v>
      </c>
      <c r="B12" s="4">
        <f>ROUND(subtotal*discount,0)</f>
        <v>28530</v>
      </c>
    </row>
    <row r="13" spans="1:2" x14ac:dyDescent="0.25">
      <c r="A13" s="2" t="s">
        <v>26</v>
      </c>
      <c r="B13" s="4">
        <f>subtotal-discountAmount</f>
        <v>922470</v>
      </c>
    </row>
    <row r="14" spans="1:2" x14ac:dyDescent="0.25">
      <c r="A14" s="2" t="s">
        <v>27</v>
      </c>
      <c r="B14" s="4">
        <f>ROUND(taxable*taxRate,0)</f>
        <v>46124</v>
      </c>
    </row>
    <row r="15" spans="1:2" x14ac:dyDescent="0.25">
      <c r="A15" s="2" t="s">
        <v>28</v>
      </c>
      <c r="B15" s="4">
        <f>SUM(taxable,tax)</f>
        <v>968594</v>
      </c>
    </row>
    <row r="17" spans="1:7" x14ac:dyDescent="0.25">
      <c r="A17" s="11" t="s">
        <v>29</v>
      </c>
      <c r="B17" s="11"/>
      <c r="C17" s="11"/>
      <c r="D17" s="11"/>
      <c r="E17" s="11"/>
      <c r="F17" s="11"/>
      <c r="G17" s="11"/>
    </row>
  </sheetData>
  <mergeCells count="3">
    <mergeCell ref="A1:C1"/>
    <mergeCell ref="A10:B10"/>
    <mergeCell ref="A17:G17"/>
  </mergeCells>
  <conditionalFormatting sqref="G4:G7">
    <cfRule type="dataBar" priority="1">
      <dataBar>
        <cfvo type="min"/>
        <cfvo type="max"/>
        <color rgb="FF93C5FD"/>
      </dataBar>
      <extLst>
        <ext xmlns:x14="http://schemas.microsoft.com/office/spreadsheetml/2009/9/main" uri="{B025F937-C7B1-47D3-B67F-A62EFF666E3E}">
          <x14:id>{F478F466-7154-474B-B311-57350FBF136B}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78F466-7154-474B-B311-57350FBF136B}">
            <x14:dataBar minLength="0" maxLength="100" gradient="0">
              <x14:cfvo type="min"/>
              <x14:cfvo type="max"/>
            </x14:dataBar>
          </x14:cfRule>
          <xm:sqref>G4:G7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條件</vt:lpstr>
      <vt:lpstr>報價單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open-sheet</dc:creator>
  <dc:title/>
  <dc:subject/>
  <dc:description/>
  <cp:keywords/>
  <cp:category/>
  <cp:lastModifiedBy>Unknown</cp:lastModifiedBy>
  <dcterms:created xsi:type="dcterms:W3CDTF">2026-08-26T17:05:02Z</dcterms:created>
  <dcterms:modified xsi:type="dcterms:W3CDTF">2026-08-26T17:05:02Z</dcterms:modified>
</cp:coreProperties>
</file>