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條件" state="visible" r:id="rId4"/>
    <sheet sheetId="2" name="請款單" state="visible" r:id="rId5"/>
  </sheets>
  <definedNames>
    <definedName name="taxRate">'條件'!$B$2</definedName>
    <definedName name="retention">'條件'!$B$3</definedName>
    <definedName name="subtotal">'請款單'!$B$16</definedName>
    <definedName name="tax">'請款單'!$B$17</definedName>
    <definedName name="grand">'請款單'!$B$18</definedName>
    <definedName name="retained">'請款單'!$B$19</definedName>
    <definedName name="payable">'請款單'!$B$20</definedName>
    <definedName name="_xlnm.Print_Titles" localSheetId="1">'請款單'!$9:$9</definedName>
  </definedNames>
  <calcPr calcId="171027" fullCalcOnLoad="1"/>
</workbook>
</file>

<file path=xl/sharedStrings.xml><?xml version="1.0" encoding="utf-8"?>
<sst xmlns="http://schemas.openxmlformats.org/spreadsheetml/2006/main" count="44" uniqueCount="40">
  <si>
    <t>請款條件</t>
  </si>
  <si>
    <t>營業稅率</t>
  </si>
  <si>
    <t>保留款比例</t>
  </si>
  <si>
    <t>請  款  單</t>
  </si>
  <si>
    <t>買受人：</t>
  </si>
  <si>
    <t>台灣示範股份有限公司</t>
  </si>
  <si>
    <t>單號：</t>
  </si>
  <si>
    <t>INV-2026-0819</t>
  </si>
  <si>
    <t>統一編號：</t>
  </si>
  <si>
    <t>12345678</t>
  </si>
  <si>
    <t>日期：</t>
  </si>
  <si>
    <t>2026-08-19</t>
  </si>
  <si>
    <t>項次</t>
  </si>
  <si>
    <t>品項</t>
  </si>
  <si>
    <t>說明</t>
  </si>
  <si>
    <t>數量</t>
  </si>
  <si>
    <t>單位</t>
  </si>
  <si>
    <t>單價</t>
  </si>
  <si>
    <t>金額</t>
  </si>
  <si>
    <t>系統建置服務</t>
  </si>
  <si>
    <t>第一期：需求訪談與架構設計</t>
  </si>
  <si>
    <t>式</t>
  </si>
  <si>
    <t>第二期：核心模組開發</t>
  </si>
  <si>
    <t>教育訓練</t>
  </si>
  <si>
    <t>管理者 4 小時 × 2 場</t>
  </si>
  <si>
    <t>場</t>
  </si>
  <si>
    <t>維運支援</t>
  </si>
  <si>
    <t>每月 16 小時，含例假日</t>
  </si>
  <si>
    <t>月</t>
  </si>
  <si>
    <t>Total</t>
  </si>
  <si>
    <t>小計</t>
  </si>
  <si>
    <t>營業稅</t>
  </si>
  <si>
    <t>本期應付</t>
  </si>
  <si>
    <t>保留款</t>
  </si>
  <si>
    <t>本次實付</t>
  </si>
  <si>
    <t>承辦人</t>
  </si>
  <si>
    <t/>
  </si>
  <si>
    <t>主管核准</t>
  </si>
  <si>
    <t>用印</t>
  </si>
  <si>
    <t>付款條件：驗收合格後 30 日內匯款。保留款於保固期滿無息退還。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</si>
</sst>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color theme="1"/>
      <family val="2"/>
      <scheme val="minor"/>
      <sz val="11"/>
      <name val="Calibri"/>
    </font>
    <font>
      <b/>
      <color rgb="FF0F172A"/>
      <sz val="13"/>
      <name val="Calibri"/>
    </font>
    <font>
      <color rgb="FF64748B"/>
      <sz val="11"/>
      <name val="Calibri"/>
    </font>
    <font>
      <b/>
      <color rgb="FF0F172A"/>
      <sz val="11"/>
      <name val="Calibri"/>
    </font>
    <font>
      <color rgb="FF0F172A"/>
      <sz val="11"/>
      <name val="Calibri"/>
    </font>
    <font>
      <b/>
      <color rgb="FFFFFFFF"/>
      <sz val="11"/>
      <name val="Calibri"/>
    </font>
    <font>
      <i/>
      <color rgb="FF64748B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0F172A"/>
      </patternFill>
    </fill>
  </fills>
  <borders count="4">
    <border>
      <left/>
      <right/>
      <top/>
      <bottom/>
      <diagonal/>
    </border>
    <border>
      <left/>
      <right/>
      <top style="hair">
        <color rgb="FFCBD5E1"/>
      </top>
      <bottom style="hair">
        <color rgb="FFCBD5E1"/>
      </bottom>
      <diagonal/>
    </border>
    <border>
      <left/>
      <right/>
      <top/>
      <bottom style="thin">
        <color rgb="FF0F172A"/>
      </bottom>
      <diagonal/>
    </border>
    <border>
      <left/>
      <right/>
      <top style="thin">
        <color rgb="FFCBD5E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2" borderId="1" xfId="0" applyNumberFormat="1" applyFont="1" applyFill="1" applyBorder="1"/>
    <xf numFmtId="0" fontId="4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3" fontId="4" fillId="0" borderId="0" xfId="0" applyNumberFormat="1" applyFont="1"/>
    <xf numFmtId="0" fontId="3" fillId="2" borderId="3" xfId="0" applyFont="1" applyFill="1" applyBorder="1"/>
    <xf numFmtId="3" fontId="3" fillId="2" borderId="3" xfId="0" applyNumberFormat="1" applyFont="1" applyFill="1" applyBorder="1"/>
    <xf numFmtId="3" fontId="3" fillId="2" borderId="1" xfId="0" applyNumberFormat="1" applyFont="1" applyFill="1" applyBorder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1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3">
        <v>0.05</v>
      </c>
    </row>
    <row r="3" spans="1:2" x14ac:dyDescent="0.25">
      <c r="A3" s="2" t="s">
        <v>2</v>
      </c>
      <c r="B3" s="3">
        <v>0.1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FormatPr defaultRowHeight="15" outlineLevelRow="0" outlineLevelCol="0" x14ac:dyDescent="55"/>
  <cols>
    <col min="1" max="1" width="6" customWidth="1"/>
    <col min="2" max="2" width="18" customWidth="1"/>
    <col min="3" max="3" width="30" customWidth="1"/>
    <col min="4" max="4" width="8" customWidth="1"/>
    <col min="5" max="5" width="7" customWidth="1"/>
    <col min="6" max="6" width="12" customWidth="1"/>
    <col min="7" max="7" width="14" customWidth="1"/>
    <col min="8" max="11" width="12" customWidth="1"/>
  </cols>
  <sheetData>
    <row r="1" spans="1:7" x14ac:dyDescent="0.25">
      <c r="A1" s="1" t="s">
        <v>3</v>
      </c>
      <c r="B1" s="1"/>
      <c r="C1" s="1"/>
      <c r="D1" s="1"/>
      <c r="E1" s="1"/>
      <c r="F1" s="1"/>
      <c r="G1" s="1"/>
    </row>
    <row r="3" spans="1:7" x14ac:dyDescent="0.25">
      <c r="A3" s="4" t="s">
        <v>4</v>
      </c>
      <c r="B3" s="4" t="s">
        <v>5</v>
      </c>
      <c r="C3" s="4"/>
      <c r="D3" s="4"/>
      <c r="E3" s="4" t="s">
        <v>6</v>
      </c>
      <c r="F3" s="4" t="s">
        <v>7</v>
      </c>
      <c r="G3" s="4"/>
    </row>
    <row r="5" spans="1:7" x14ac:dyDescent="0.25">
      <c r="A5" s="4" t="s">
        <v>8</v>
      </c>
      <c r="B5" s="4" t="s">
        <v>9</v>
      </c>
      <c r="C5" s="4"/>
      <c r="D5" s="4"/>
      <c r="E5" s="4" t="s">
        <v>10</v>
      </c>
      <c r="F5" s="4" t="s">
        <v>11</v>
      </c>
      <c r="G5" s="4"/>
    </row>
    <row r="9" spans="1:7" x14ac:dyDescent="0.25">
      <c r="A9" s="5" t="s">
        <v>12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18</v>
      </c>
    </row>
    <row r="10" spans="1:7" x14ac:dyDescent="0.25">
      <c r="A10" s="4">
        <v>1</v>
      </c>
      <c r="B10" s="4" t="s">
        <v>19</v>
      </c>
      <c r="C10" s="6" t="s">
        <v>20</v>
      </c>
      <c r="D10" s="7">
        <v>1</v>
      </c>
      <c r="E10" s="4" t="s">
        <v>21</v>
      </c>
      <c r="F10" s="7">
        <v>380000</v>
      </c>
      <c r="G10" s="7">
        <f>D10*F10</f>
        <v>380000</v>
      </c>
    </row>
    <row r="11" spans="1:7" x14ac:dyDescent="0.25">
      <c r="A11" s="4">
        <v>2</v>
      </c>
      <c r="B11" s="4" t="s">
        <v>19</v>
      </c>
      <c r="C11" s="6" t="s">
        <v>22</v>
      </c>
      <c r="D11" s="7">
        <v>1</v>
      </c>
      <c r="E11" s="4" t="s">
        <v>21</v>
      </c>
      <c r="F11" s="7">
        <v>620000</v>
      </c>
      <c r="G11" s="7">
        <f>D11*F11</f>
        <v>620000</v>
      </c>
    </row>
    <row r="12" spans="1:7" x14ac:dyDescent="0.25">
      <c r="A12" s="4">
        <v>3</v>
      </c>
      <c r="B12" s="4" t="s">
        <v>23</v>
      </c>
      <c r="C12" s="6" t="s">
        <v>24</v>
      </c>
      <c r="D12" s="7">
        <v>2</v>
      </c>
      <c r="E12" s="4" t="s">
        <v>25</v>
      </c>
      <c r="F12" s="7">
        <v>28000</v>
      </c>
      <c r="G12" s="7">
        <f>D12*F12</f>
        <v>56000</v>
      </c>
    </row>
    <row r="13" spans="1:7" x14ac:dyDescent="0.25">
      <c r="A13" s="4">
        <v>4</v>
      </c>
      <c r="B13" s="4" t="s">
        <v>26</v>
      </c>
      <c r="C13" s="6" t="s">
        <v>27</v>
      </c>
      <c r="D13" s="7">
        <v>6</v>
      </c>
      <c r="E13" s="4" t="s">
        <v>28</v>
      </c>
      <c r="F13" s="7">
        <v>45000</v>
      </c>
      <c r="G13" s="7">
        <f>D13*F13</f>
        <v>270000</v>
      </c>
    </row>
    <row r="14" spans="1:7" x14ac:dyDescent="0.25">
      <c r="A14" s="8" t="s">
        <v>29</v>
      </c>
      <c r="B14" s="8"/>
      <c r="C14" s="8"/>
      <c r="D14" s="8"/>
      <c r="E14" s="8"/>
      <c r="F14" s="8"/>
      <c r="G14" s="9">
        <f>SUM(G10:G13)</f>
        <v>1326000</v>
      </c>
    </row>
    <row r="16" spans="1:2" x14ac:dyDescent="0.25">
      <c r="A16" s="2" t="s">
        <v>30</v>
      </c>
      <c r="B16" s="10">
        <f>SUM(G10:G13)</f>
        <v>1326000</v>
      </c>
    </row>
    <row r="17" spans="1:2" x14ac:dyDescent="0.25">
      <c r="A17" s="2" t="s">
        <v>31</v>
      </c>
      <c r="B17" s="10">
        <f>ROUND(subtotal*taxRate,0)</f>
        <v>66300</v>
      </c>
    </row>
    <row r="18" spans="1:2" x14ac:dyDescent="0.25">
      <c r="A18" s="2" t="s">
        <v>32</v>
      </c>
      <c r="B18" s="10">
        <f>SUM(subtotal,tax)</f>
        <v>1392300</v>
      </c>
    </row>
    <row r="19" spans="1:2" x14ac:dyDescent="0.25">
      <c r="A19" s="2" t="s">
        <v>33</v>
      </c>
      <c r="B19" s="10">
        <f>ROUND(grand*retention,0)</f>
        <v>139230</v>
      </c>
    </row>
    <row r="20" spans="1:2" x14ac:dyDescent="0.25">
      <c r="A20" s="2" t="s">
        <v>34</v>
      </c>
      <c r="B20" s="10">
        <f>grand-retained</f>
        <v>1253070</v>
      </c>
    </row>
    <row r="25" spans="1:11" x14ac:dyDescent="0.25">
      <c r="A25" s="4" t="s">
        <v>35</v>
      </c>
      <c r="C25" s="4" t="s">
        <v>36</v>
      </c>
      <c r="E25" s="4" t="s">
        <v>37</v>
      </c>
      <c r="G25" s="4" t="s">
        <v>36</v>
      </c>
      <c r="I25" s="4" t="s">
        <v>38</v>
      </c>
      <c r="K25" s="4" t="s">
        <v>36</v>
      </c>
    </row>
    <row r="26" spans="3:11" x14ac:dyDescent="0.25">
      <c r="C26" s="4"/>
      <c r="G26" s="4"/>
      <c r="K26" s="4"/>
    </row>
    <row r="27" spans="3:11" x14ac:dyDescent="0.25">
      <c r="C27" s="4"/>
      <c r="G27" s="4"/>
      <c r="K27" s="4"/>
    </row>
    <row r="29" spans="1:7" x14ac:dyDescent="0.25">
      <c r="A29" s="11" t="s">
        <v>39</v>
      </c>
      <c r="B29" s="11"/>
      <c r="C29" s="11"/>
      <c r="D29" s="11"/>
      <c r="E29" s="11"/>
      <c r="F29" s="11"/>
      <c r="G29" s="11"/>
    </row>
  </sheetData>
  <mergeCells count="9">
    <mergeCell ref="A1:G1"/>
    <mergeCell ref="B3:D3"/>
    <mergeCell ref="F3:G3"/>
    <mergeCell ref="B5:D5"/>
    <mergeCell ref="F5:G5"/>
    <mergeCell ref="C25:C27"/>
    <mergeCell ref="G25:G27"/>
    <mergeCell ref="K25:K27"/>
    <mergeCell ref="A29:G29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條件</vt:lpstr>
      <vt:lpstr>請款單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open-sheet</dc:creator>
  <dc:title/>
  <dc:subject/>
  <dc:description/>
  <cp:keywords/>
  <cp:category/>
  <cp:lastModifiedBy>Unknown</cp:lastModifiedBy>
  <dcterms:created xsi:type="dcterms:W3CDTF">2026-08-26T17:05:02Z</dcterms:created>
  <dcterms:modified xsi:type="dcterms:W3CDTF">2026-08-26T17:05:02Z</dcterms:modified>
</cp:coreProperties>
</file>