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Assumptions" state="visible" r:id="rId4"/>
    <sheet sheetId="2" name="P&amp;L" state="visible" r:id="rId5"/>
  </sheets>
  <definedNames>
    <definedName name="growth">Assumptions!$B$2</definedName>
    <definedName name="taxRate">Assumptions!$B$3</definedName>
  </definedNames>
  <calcPr calcId="171027" fullCalcOnLoad="1"/>
</workbook>
</file>

<file path=xl/sharedStrings.xml><?xml version="1.0" encoding="utf-8"?>
<sst xmlns="http://schemas.openxmlformats.org/spreadsheetml/2006/main" count="21" uniqueCount="21">
  <si>
    <t>Model assumptions</t>
  </si>
  <si>
    <t>QoQ revenue growth</t>
  </si>
  <si>
    <t>Effective tax rate</t>
  </si>
  <si>
    <t>FY Revenue</t>
  </si>
  <si>
    <t>Gross margin</t>
  </si>
  <si>
    <t>FY Net income</t>
  </si>
  <si>
    <t>Profit &amp; loss</t>
  </si>
  <si>
    <t>Quarter</t>
  </si>
  <si>
    <t>Revenue</t>
  </si>
  <si>
    <t>COGS</t>
  </si>
  <si>
    <t>Opex</t>
  </si>
  <si>
    <t>Gross profit</t>
  </si>
  <si>
    <t>Operating income</t>
  </si>
  <si>
    <t>Net income</t>
  </si>
  <si>
    <t>QoQ growth</t>
  </si>
  <si>
    <t>Q1</t>
  </si>
  <si>
    <t>Q2</t>
  </si>
  <si>
    <t>Q3</t>
  </si>
  <si>
    <t>Q4</t>
  </si>
  <si>
    <t>Total</t>
  </si>
  <si>
    <t>Change taxRate or growth on the Assumptions sheet and every figure above recalculates — in this viewer and in Excel.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</si>
</sst>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9" x14ac:knownFonts="1">
    <font>
      <color theme="1"/>
      <family val="2"/>
      <scheme val="minor"/>
      <sz val="11"/>
      <name val="Calibri"/>
    </font>
    <font>
      <b/>
      <color rgb="FF0F172A"/>
      <sz val="13"/>
      <name val="Calibri"/>
    </font>
    <font>
      <color rgb="FF64748B"/>
      <sz val="11"/>
      <name val="Calibri"/>
    </font>
    <font>
      <b/>
      <color rgb="FF0F172A"/>
      <sz val="11"/>
      <name val="Calibri"/>
    </font>
    <font>
      <color rgb="FF64748B"/>
      <sz val="10"/>
      <name val="Calibri"/>
    </font>
    <font>
      <b/>
      <color rgb="FF1D4ED8"/>
      <sz val="16"/>
      <name val="Calibri"/>
    </font>
    <font>
      <b/>
      <color rgb="FFFFFFFF"/>
      <sz val="11"/>
      <name val="Calibri"/>
    </font>
    <font>
      <color rgb="FF0F172A"/>
      <sz val="11"/>
      <name val="Calibri"/>
    </font>
    <font>
      <i/>
      <color rgb="FF64748B"/>
      <sz val="1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8FAFC"/>
      </patternFill>
    </fill>
    <fill>
      <patternFill patternType="solid">
        <fgColor rgb="FF0F172A"/>
      </patternFill>
    </fill>
  </fills>
  <borders count="4">
    <border>
      <left/>
      <right/>
      <top/>
      <bottom/>
      <diagonal/>
    </border>
    <border>
      <left/>
      <right/>
      <top style="hair">
        <color rgb="FFCBD5E1"/>
      </top>
      <bottom style="hair">
        <color rgb="FFCBD5E1"/>
      </bottom>
      <diagonal/>
    </border>
    <border>
      <left/>
      <right/>
      <top/>
      <bottom style="thin">
        <color rgb="FF0F172A"/>
      </bottom>
      <diagonal/>
    </border>
    <border>
      <left/>
      <right/>
      <top style="thin">
        <color rgb="FFCBD5E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/>
    <xf numFmtId="164" fontId="3" fillId="2" borderId="1" xfId="0" applyNumberFormat="1" applyFont="1" applyFill="1" applyBorder="1" applyAlignment="1"/>
    <xf numFmtId="0" fontId="4" fillId="0" borderId="0" xfId="0" applyFont="1" applyAlignment="1">
      <alignment horizontal="left"/>
    </xf>
    <xf numFmtId="3" fontId="5" fillId="0" borderId="0" xfId="0" applyNumberFormat="1" applyFont="1" applyAlignment="1">
      <alignment horizontal="left" vertical="center"/>
    </xf>
    <xf numFmtId="164" fontId="5" fillId="0" borderId="0" xfId="0" applyNumberFormat="1" applyFont="1" applyAlignment="1">
      <alignment horizontal="left" vertical="center"/>
    </xf>
    <xf numFmtId="0" fontId="6" fillId="3" borderId="2" xfId="0" applyFont="1" applyFill="1" applyBorder="1" applyAlignment="1">
      <alignment horizontal="left" vertical="center" wrapText="1"/>
    </xf>
    <xf numFmtId="0" fontId="7" fillId="0" borderId="0" xfId="0" applyFont="1" applyAlignment="1"/>
    <xf numFmtId="3" fontId="7" fillId="0" borderId="0" xfId="0" applyNumberFormat="1" applyFont="1" applyAlignment="1"/>
    <xf numFmtId="164" fontId="7" fillId="0" borderId="0" xfId="0" applyNumberFormat="1" applyFont="1" applyAlignment="1"/>
    <xf numFmtId="0" fontId="3" fillId="2" borderId="3" xfId="0" applyFont="1" applyFill="1" applyBorder="1" applyAlignment="1"/>
    <xf numFmtId="3" fontId="3" fillId="2" borderId="3" xfId="0" applyNumberFormat="1" applyFont="1" applyFill="1" applyBorder="1" applyAlignment="1"/>
    <xf numFmtId="0" fontId="8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FormatPr defaultRowHeight="15" outlineLevelRow="0" outlineLevelCol="0" x14ac:dyDescent="55"/>
  <cols>
    <col min="1" max="2" width="12" customWidth="1"/>
  </cols>
  <sheetData>
    <row r="1" spans="1:2" x14ac:dyDescent="0.25">
      <c r="A1" s="1" t="s">
        <v>0</v>
      </c>
      <c r="B1" s="1"/>
    </row>
    <row r="2" spans="1:2" x14ac:dyDescent="0.25">
      <c r="A2" s="2" t="s">
        <v>1</v>
      </c>
      <c r="B2" s="3">
        <v>0.08</v>
      </c>
    </row>
    <row r="3" spans="1:2" x14ac:dyDescent="0.25">
      <c r="A3" s="2" t="s">
        <v>2</v>
      </c>
      <c r="B3" s="3">
        <v>0.2</v>
      </c>
    </row>
  </sheetData>
  <mergeCells count="1">
    <mergeCell ref="A1:B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workbookViewId="0">
      <pane xSplit="1" ySplit="1" topLeftCell="B2" activePane="bottomRight" state="frozen"/>
      <selection pane="bottomRight"/>
    </sheetView>
  </sheetViews>
  <sheetFormatPr defaultRowHeight="15" outlineLevelRow="0" outlineLevelCol="0" x14ac:dyDescent="55"/>
  <cols>
    <col min="1" max="1" width="12" customWidth="1"/>
    <col min="2" max="5" width="14" customWidth="1"/>
    <col min="6" max="6" width="16" customWidth="1"/>
    <col min="7" max="7" width="14" customWidth="1"/>
    <col min="8" max="8" width="12" customWidth="1"/>
  </cols>
  <sheetData>
    <row r="1" spans="1:3" x14ac:dyDescent="0.25">
      <c r="A1" s="4" t="s">
        <v>3</v>
      </c>
      <c r="B1" s="4" t="s">
        <v>4</v>
      </c>
      <c r="C1" s="4" t="s">
        <v>5</v>
      </c>
    </row>
    <row r="2" spans="1:3" x14ac:dyDescent="0.25">
      <c r="A2" s="5">
        <f>SUM(B6:B9)</f>
        <v>58300000</v>
      </c>
      <c r="B2" s="6">
        <f>SUM(E6:E9)/SUM(B6:B9)</f>
        <v>0.6029159519725558</v>
      </c>
      <c r="C2" s="5">
        <f>SUM(G6:G9)</f>
        <v>13600000</v>
      </c>
    </row>
    <row r="4" spans="1:8" x14ac:dyDescent="0.25">
      <c r="A4" s="1" t="s">
        <v>6</v>
      </c>
      <c r="B4" s="1"/>
      <c r="C4" s="1"/>
      <c r="D4" s="1"/>
      <c r="E4" s="1"/>
      <c r="F4" s="1"/>
      <c r="G4" s="1"/>
      <c r="H4" s="1"/>
    </row>
    <row r="5" spans="1:8" x14ac:dyDescent="0.25">
      <c r="A5" s="7" t="s">
        <v>7</v>
      </c>
      <c r="B5" s="7" t="s">
        <v>8</v>
      </c>
      <c r="C5" s="7" t="s">
        <v>9</v>
      </c>
      <c r="D5" s="7" t="s">
        <v>10</v>
      </c>
      <c r="E5" s="7" t="s">
        <v>11</v>
      </c>
      <c r="F5" s="7" t="s">
        <v>12</v>
      </c>
      <c r="G5" s="7" t="s">
        <v>13</v>
      </c>
      <c r="H5" s="7" t="s">
        <v>14</v>
      </c>
    </row>
    <row r="6" spans="1:8" x14ac:dyDescent="0.25">
      <c r="A6" s="8" t="s">
        <v>15</v>
      </c>
      <c r="B6" s="9">
        <v>12400000</v>
      </c>
      <c r="C6" s="9">
        <v>5100000</v>
      </c>
      <c r="D6" s="9">
        <v>4200000</v>
      </c>
      <c r="E6" s="9">
        <f>B6-C6</f>
        <v>7300000</v>
      </c>
      <c r="F6" s="9">
        <f>E6-D6</f>
        <v>3100000</v>
      </c>
      <c r="G6" s="9">
        <f>F6*(1-taxRate)</f>
        <v>2480000</v>
      </c>
      <c r="H6" s="8"/>
    </row>
    <row r="7" spans="1:8" x14ac:dyDescent="0.25">
      <c r="A7" s="8" t="s">
        <v>16</v>
      </c>
      <c r="B7" s="9">
        <v>13900000</v>
      </c>
      <c r="C7" s="9">
        <v>5600000</v>
      </c>
      <c r="D7" s="9">
        <v>4400000</v>
      </c>
      <c r="E7" s="9">
        <f>B7-C7</f>
        <v>8300000</v>
      </c>
      <c r="F7" s="9">
        <f>E7-D7</f>
        <v>3900000</v>
      </c>
      <c r="G7" s="9">
        <f>F7*(1-taxRate)</f>
        <v>3120000</v>
      </c>
      <c r="H7" s="10">
        <f>B7/B6-1</f>
        <v>0.12096774193548376</v>
      </c>
    </row>
    <row r="8" spans="1:8" x14ac:dyDescent="0.25">
      <c r="A8" s="8" t="s">
        <v>17</v>
      </c>
      <c r="B8" s="9">
        <v>15200000</v>
      </c>
      <c r="C8" s="9">
        <v>6050000</v>
      </c>
      <c r="D8" s="9">
        <v>4650000</v>
      </c>
      <c r="E8" s="9">
        <f>B8-C8</f>
        <v>9150000</v>
      </c>
      <c r="F8" s="9">
        <f>E8-D8</f>
        <v>4500000</v>
      </c>
      <c r="G8" s="9">
        <f>F8*(1-taxRate)</f>
        <v>3600000</v>
      </c>
      <c r="H8" s="10">
        <f>B8/B7-1</f>
        <v>0.09352517985611519</v>
      </c>
    </row>
    <row r="9" spans="1:8" x14ac:dyDescent="0.25">
      <c r="A9" s="8" t="s">
        <v>18</v>
      </c>
      <c r="B9" s="9">
        <v>16800000</v>
      </c>
      <c r="C9" s="9">
        <v>6400000</v>
      </c>
      <c r="D9" s="9">
        <v>4900000</v>
      </c>
      <c r="E9" s="9">
        <f>B9-C9</f>
        <v>10400000</v>
      </c>
      <c r="F9" s="9">
        <f>E9-D9</f>
        <v>5500000</v>
      </c>
      <c r="G9" s="9">
        <f>F9*(1-taxRate)</f>
        <v>4400000</v>
      </c>
      <c r="H9" s="10">
        <f>B9/B8-1</f>
        <v>0.10526315789473695</v>
      </c>
    </row>
    <row r="10" spans="1:8" x14ac:dyDescent="0.25">
      <c r="A10" s="11" t="s">
        <v>19</v>
      </c>
      <c r="B10" s="12">
        <f>SUM(B6:B9)</f>
        <v>58300000</v>
      </c>
      <c r="C10" s="12">
        <f>SUM(C6:C9)</f>
        <v>23150000</v>
      </c>
      <c r="D10" s="12">
        <f>SUM(D6:D9)</f>
        <v>18150000</v>
      </c>
      <c r="E10" s="12">
        <f>SUM(E6:E9)</f>
        <v>35150000</v>
      </c>
      <c r="F10" s="12">
        <f>SUM(F6:F9)</f>
        <v>17000000</v>
      </c>
      <c r="G10" s="12">
        <f>SUM(G6:G9)</f>
        <v>13600000</v>
      </c>
      <c r="H10" s="11"/>
    </row>
    <row r="12" spans="1:8" x14ac:dyDescent="0.25">
      <c r="A12" s="13" t="s">
        <v>20</v>
      </c>
      <c r="B12" s="13"/>
      <c r="C12" s="13"/>
      <c r="D12" s="13"/>
      <c r="E12" s="13"/>
      <c r="F12" s="13"/>
      <c r="G12" s="13"/>
      <c r="H12" s="13"/>
    </row>
  </sheetData>
  <mergeCells count="2">
    <mergeCell ref="A4:H4"/>
    <mergeCell ref="A12:H12"/>
  </mergeCells>
  <conditionalFormatting sqref="B6:B9">
    <cfRule type="dataBar" priority="1">
      <dataBar>
        <cfvo type="min"/>
        <cfvo type="max"/>
        <color rgb="FF93C5FD"/>
      </dataBar>
      <extLst>
        <ext xmlns:x14="http://schemas.microsoft.com/office/spreadsheetml/2009/9/main" uri="{B025F937-C7B1-47D3-B67F-A62EFF666E3E}">
          <x14:id>{2418EC85-60FB-48DA-9ECD-1B1D4713008B}</x14:id>
        </ext>
      </extLst>
    </cfRule>
  </conditionalFormatting>
  <pageMargins left="0.7" right="0.7" top="0.75" bottom="0.75" header="0.3" footer="0.3"/>
  <pageSetup orientation="portrait" horizontalDpi="4294967295" verticalDpi="4294967295" scale="100" fitToWidth="1" fitToHeight="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2418EC85-60FB-48DA-9ECD-1B1D4713008B}">
            <x14:dataBar minLength="0" maxLength="100" gradient="0">
              <x14:cfvo type="min"/>
              <x14:cfvo type="max"/>
            </x14:dataBar>
          </x14:cfRule>
          <xm:sqref>B6:B9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Assumptions</vt:lpstr>
      <vt:lpstr>P&amp;L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open-sheet</dc:creator>
  <dc:title/>
  <dc:subject/>
  <dc:description/>
  <cp:keywords/>
  <cp:category/>
  <cp:lastModifiedBy>Unknown</cp:lastModifiedBy>
  <dcterms:created xsi:type="dcterms:W3CDTF">2026-08-26T17:05:02Z</dcterms:created>
  <dcterms:modified xsi:type="dcterms:W3CDTF">2026-08-26T17:05:02Z</dcterms:modified>
</cp:coreProperties>
</file>